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gets\My Documents\тайлан мэдээ\2018 оны мэдээ\2018 оны тайлангийн хүснэгт\"/>
    </mc:Choice>
  </mc:AlternateContent>
  <bookViews>
    <workbookView xWindow="0" yWindow="60" windowWidth="20490" windowHeight="7605" tabRatio="710"/>
  </bookViews>
  <sheets>
    <sheet name="Нийт" sheetId="1" r:id="rId1"/>
    <sheet name="дотоод ус" sheetId="7" r:id="rId2"/>
    <sheet name="Зас, үйлчилгээ" sheetId="2" r:id="rId3"/>
    <sheet name="Аваарь" sheetId="3" r:id="rId4"/>
    <sheet name="Бичилт" sheetId="5" r:id="rId5"/>
  </sheets>
  <calcPr calcId="162913"/>
</workbook>
</file>

<file path=xl/calcChain.xml><?xml version="1.0" encoding="utf-8"?>
<calcChain xmlns="http://schemas.openxmlformats.org/spreadsheetml/2006/main">
  <c r="L5" i="5" l="1"/>
  <c r="F4" i="3"/>
  <c r="B6" i="7"/>
  <c r="G4" i="2" l="1"/>
  <c r="F5" i="3"/>
  <c r="F6" i="3"/>
  <c r="F7" i="3"/>
  <c r="K6" i="1" l="1"/>
  <c r="G7" i="2" l="1"/>
  <c r="G6" i="2"/>
  <c r="G5" i="2"/>
  <c r="A5" i="2"/>
  <c r="A6" i="2" s="1"/>
  <c r="A7" i="2" s="1"/>
  <c r="G8" i="2" l="1"/>
  <c r="N6" i="1" s="1"/>
  <c r="P6" i="1" s="1"/>
  <c r="H6" i="1" s="1"/>
  <c r="F6" i="1" l="1"/>
  <c r="G6" i="1" l="1"/>
  <c r="J6" i="1" s="1"/>
</calcChain>
</file>

<file path=xl/sharedStrings.xml><?xml version="1.0" encoding="utf-8"?>
<sst xmlns="http://schemas.openxmlformats.org/spreadsheetml/2006/main" count="72" uniqueCount="65">
  <si>
    <t>№</t>
  </si>
  <si>
    <t>Судалгаанд хамрагдах он</t>
  </si>
  <si>
    <t>Галын усны хэрэглээ      м³/жил</t>
  </si>
  <si>
    <t>Аваарь гэмтлийн үед алдсан усны хэмжээ м³/жил</t>
  </si>
  <si>
    <r>
      <t>Усны алдагдлын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-ээр</t>
    </r>
  </si>
  <si>
    <t>Засвар, үйлчилгээ хийсэн он, сар, өдөр</t>
  </si>
  <si>
    <t>Нийт</t>
  </si>
  <si>
    <t>Зөвшөөрөгдсөн усны алдагдал</t>
  </si>
  <si>
    <t>Усны баланс</t>
  </si>
  <si>
    <t>Аваарь гарсан он, сар, өдөр</t>
  </si>
  <si>
    <t>Хэрэглэгчийн ангилал</t>
  </si>
  <si>
    <r>
      <t>Айл өрх задгайгаар тооцсон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/жил</t>
    </r>
  </si>
  <si>
    <r>
      <t>ААНБ задгайгаар тооцсон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/жил</t>
    </r>
  </si>
  <si>
    <r>
      <t>Айл өрх тоолуураар тооцсон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 жил</t>
    </r>
  </si>
  <si>
    <r>
      <t>ААНБ тоолуураар тооцсон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 жил</t>
    </r>
  </si>
  <si>
    <r>
      <t>Нийт бичилт хийсэн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/жил</t>
    </r>
  </si>
  <si>
    <t>Төлбөр тавьсан усны хэмжээ</t>
  </si>
  <si>
    <t>Барилга байгууламжийн нэр</t>
  </si>
  <si>
    <t>Цэвэрлэх байгууламжийн хэрэглээ</t>
  </si>
  <si>
    <t>Хугацаа цагаар</t>
  </si>
  <si>
    <t>Ус түгээх байраар борлуулсан ус</t>
  </si>
  <si>
    <t>Судалгаа гаргасан:</t>
  </si>
  <si>
    <t>Хянасан:</t>
  </si>
  <si>
    <t>Ерөнхий инженер</t>
  </si>
  <si>
    <t xml:space="preserve"> Цэвэр ус ашиглалтын инженер</t>
  </si>
  <si>
    <t>Гүний</t>
  </si>
  <si>
    <t>Үйлдвэр</t>
  </si>
  <si>
    <t>9. Мэдэгдэхгүй байгаа ус гэдэг нь усан сангийн халилт, шүүрэлт, шугам шүлжээний физик алдагдал, хууль бус холболт, тоолуурын гэмтлээс алдсан ус юм.</t>
  </si>
  <si>
    <t>7</t>
  </si>
  <si>
    <t>Дотоод хэрэглээний ус</t>
  </si>
  <si>
    <t>Нийт зөвшөөрөгдсөн усны алдагдал м³/жил</t>
  </si>
  <si>
    <t>Шугам</t>
  </si>
  <si>
    <t>Зөөвөр</t>
  </si>
  <si>
    <t>9</t>
  </si>
  <si>
    <t>Төлөвлөгөөт засварын үед алдсан усны хэмжээ м³ /жил</t>
  </si>
  <si>
    <r>
      <t>2018 онд хэрэглэсэн усны хэмжээ м</t>
    </r>
    <r>
      <rPr>
        <vertAlign val="superscript"/>
        <sz val="12"/>
        <color theme="1"/>
        <rFont val="Arial"/>
        <family val="2"/>
        <charset val="204"/>
      </rPr>
      <t>3</t>
    </r>
  </si>
  <si>
    <t>Шугам сүлжээний диаметр /метрээр/</t>
  </si>
  <si>
    <t>Оффисын барилга байгууламжид ажилчдын хэрэглэсэн болон гадна орчны ногоон байгууламж, зам талбайн усалгаанд зарцуулсан усны хэрэглээ</t>
  </si>
  <si>
    <t>Аваарь гэмтлийн үед алдагдсан усны хэмжээ м³ /жил</t>
  </si>
  <si>
    <t>Шугамын материал</t>
  </si>
  <si>
    <t>Хаагдах шугам сүлжээний урт метрээр</t>
  </si>
  <si>
    <t>Шугам сүлжээний байршил</t>
  </si>
  <si>
    <t>2018 оны аваарийн усны алдагдал</t>
  </si>
  <si>
    <t>2018 оны төлөвлөгөөт их, урсгал засварын үед юүлэгдэх усны хэмжээ</t>
  </si>
  <si>
    <t>3. Бичилт хийж, борлуулсан усыг тооцохдоо дулаанд өгсөн усны хэмжээг нэмж тооцоно.</t>
  </si>
  <si>
    <t>11. Галын усны хэрэглээг онцгой байдлын газрын ус авдаг цэгүүдэд хийсэн судалгааг үндэслэн эсвэл онцгой байдлын албанаас авсан судалгааг үндэслэн тооцно.</t>
  </si>
  <si>
    <t>12. Технологийн усны алдагдалд: Усан сангийн ариутгал халдваргүйжүүлэлт хийсэн усны хэмжээ, цэвэрлэх байгууламжийн усыг цэвэршүүлэх явцад хаягдсан усны хэмжээ зэргийг тооцно.</t>
  </si>
  <si>
    <t>Усан сангийн угаалга цэвэрлэгээнд зарцуулсан ус</t>
  </si>
  <si>
    <r>
      <t xml:space="preserve"> Диаметр </t>
    </r>
    <r>
      <rPr>
        <b/>
        <sz val="12"/>
        <color rgb="FFFF0000"/>
        <rFont val="Arial"/>
        <family val="2"/>
      </rPr>
      <t>метрээр</t>
    </r>
  </si>
  <si>
    <t>Борлуулсан ус</t>
  </si>
  <si>
    <t xml:space="preserve">Дулаанд </t>
  </si>
  <si>
    <t>Шугамын угаалга дүүргэлт</t>
  </si>
  <si>
    <t xml:space="preserve">Усны бодит алдагдал тодорхойлох хүснэгт </t>
  </si>
  <si>
    <r>
      <t>Олборлосон болон худалдаж авсан 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</si>
  <si>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r>
      <t>Борлуулсан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</si>
  <si>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r>
      <t>Орлого болоогүй усны хэмжээ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</si>
  <si>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Дотоод хэрэглээний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</si>
  <si>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r>
      <t>Технологийн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</si>
  <si>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Бичилт хийж борлуулсан ус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</si>
  <si>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Шугам угаалга, дүүргэлтийн усны хэмжээ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 xml:space="preserve">/жил </t>
    </r>
  </si>
  <si>
    <r>
      <t>Нийт борлуулсан ус м</t>
    </r>
    <r>
      <rPr>
        <vertAlign val="superscript"/>
        <sz val="10"/>
        <rFont val="Arial Mon"/>
        <family val="2"/>
        <charset val="204"/>
      </rPr>
      <t>3</t>
    </r>
    <r>
      <rPr>
        <sz val="10"/>
        <rFont val="Arial"/>
        <family val="2"/>
      </rPr>
      <t>/жил</t>
    </r>
  </si>
  <si>
    <r>
      <t>Нийт орлого болоогүй ус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</si>
  <si>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Зөвшөөрөгдсөн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</si>
  <si>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Мэдэгдэхгүй байгаа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</si>
  <si>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t>Тайлбар: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</si>
</sst>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0.000"/>
    <numFmt numFmtId="166" formatCode="0.0"/>
    <numFmt numFmtId="167" formatCode="_(* #,##0.0_);_(* \(#,##0.0\);_(* &quot;-&quot;??_);_(@_)"/>
  </numFmts>
  <fonts count="13"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2"/>
      <color theme="1"/>
      <name val="Arial"/>
      <family val="2"/>
      <charset val="204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204"/>
    </font>
    <font>
      <vertAlign val="superscript"/>
      <sz val="10"/>
      <name val="Arial Mon"/>
      <family val="2"/>
      <charset val="204"/>
    </font>
    <font>
      <i/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7" fontId="1" fillId="0" borderId="2" xfId="1" applyNumberFormat="1" applyFont="1" applyBorder="1" applyAlignment="1">
      <alignment horizontal="right" vertical="center" wrapText="1"/>
    </xf>
    <xf numFmtId="167" fontId="1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685925" cy="585788"/>
    <xdr:sp macro="" textlink="">
      <xdr:nvSpPr>
        <xdr:cNvPr id="3" name="TextBox 2"/>
        <xdr:cNvSpPr txBox="1"/>
      </xdr:nvSpPr>
      <xdr:spPr>
        <a:xfrm>
          <a:off x="352425" y="2324100"/>
          <a:ext cx="1685925" cy="58578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9</xdr:row>
      <xdr:rowOff>80962</xdr:rowOff>
    </xdr:from>
    <xdr:ext cx="1943100" cy="4619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71450" y="2405062"/>
              <a:ext cx="1943100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3.14∗</m:t>
                        </m:r>
                        <m:sSup>
                          <m:sSup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71450" y="2405062"/>
              <a:ext cx="1943100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3.14∗𝑑^2∗𝐿)/4</a:t>
              </a:r>
              <a:endParaRPr lang="en-US" sz="12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90487</xdr:rowOff>
    </xdr:from>
    <xdr:ext cx="2676524" cy="5857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52425" y="2033587"/>
              <a:ext cx="2676524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mn-MN" sz="1100" b="0" i="1">
                            <a:latin typeface="Cambria Math" panose="02040503050406030204" pitchFamily="18" charset="0"/>
                          </a:rPr>
                          <m:t>1,5 м</m:t>
                        </m:r>
                      </m:num>
                      <m:den>
                        <m:r>
                          <a:rPr lang="mn-MN" sz="1100" b="0" i="1">
                            <a:latin typeface="Cambria Math" panose="02040503050406030204" pitchFamily="18" charset="0"/>
                          </a:rPr>
                          <m:t>сек∗</m:t>
                        </m:r>
                        <m:f>
                          <m:fPr>
                            <m:ctrlPr>
                              <a:rPr lang="mn-MN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mn-MN" sz="1100" b="0" i="1">
                                <a:latin typeface="Cambria Math" panose="02040503050406030204" pitchFamily="18" charset="0"/>
                              </a:rPr>
                              <m:t>3,14∗</m:t>
                            </m:r>
                            <m:sSup>
                              <m:sSupPr>
                                <m:ctrlPr>
                                  <a:rPr lang="mn-MN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2 </m:t>
                                </m:r>
                              </m:sup>
                            </m:s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∗3600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den>
                        </m:f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52425" y="2033587"/>
              <a:ext cx="2676524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mn-MN" sz="1100" b="0" i="0">
                  <a:latin typeface="Cambria Math" panose="02040503050406030204" pitchFamily="18" charset="0"/>
                </a:rPr>
                <a:t>1,5 м</a:t>
              </a:r>
              <a:r>
                <a:rPr lang="en-US" sz="1100" b="0" i="0">
                  <a:latin typeface="Cambria Math" panose="02040503050406030204" pitchFamily="18" charset="0"/>
                </a:rPr>
                <a:t>〗∕〖</a:t>
              </a:r>
              <a:r>
                <a:rPr lang="mn-MN" sz="1100" b="0" i="0">
                  <a:latin typeface="Cambria Math" panose="02040503050406030204" pitchFamily="18" charset="0"/>
                </a:rPr>
                <a:t>сек∗(3,14∗</a:t>
              </a:r>
              <a:r>
                <a:rPr lang="en-US" sz="1100" b="0" i="0">
                  <a:latin typeface="Cambria Math" panose="02040503050406030204" pitchFamily="18" charset="0"/>
                </a:rPr>
                <a:t>𝑑</a:t>
              </a:r>
              <a:r>
                <a:rPr lang="mn-MN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2 </a:t>
              </a:r>
              <a:r>
                <a:rPr lang="mn-MN" sz="1100" b="0" i="0">
                  <a:latin typeface="Cambria Math" panose="02040503050406030204" pitchFamily="18" charset="0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∗3600</a:t>
              </a:r>
              <a:r>
                <a:rPr lang="mn-MN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4∗𝑡〗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I15" sqref="I15"/>
    </sheetView>
  </sheetViews>
  <sheetFormatPr defaultRowHeight="12.75"/>
  <cols>
    <col min="1" max="1" width="3" style="1" customWidth="1"/>
    <col min="2" max="2" width="10.33203125" style="1" customWidth="1"/>
    <col min="3" max="3" width="8.6640625" style="1" customWidth="1"/>
    <col min="4" max="4" width="8.88671875" style="1" customWidth="1"/>
    <col min="5" max="5" width="9" style="1" customWidth="1"/>
    <col min="6" max="6" width="9.5546875" style="1" customWidth="1"/>
    <col min="7" max="7" width="7.88671875" style="1" customWidth="1"/>
    <col min="8" max="8" width="11.88671875" style="1" customWidth="1"/>
    <col min="9" max="9" width="10.5546875" style="1" customWidth="1"/>
    <col min="10" max="10" width="10.88671875" style="1" customWidth="1"/>
    <col min="11" max="11" width="9.33203125" style="1" customWidth="1"/>
    <col min="12" max="12" width="8.44140625" style="1" customWidth="1"/>
    <col min="13" max="13" width="8.88671875" style="1" customWidth="1"/>
    <col min="14" max="15" width="9.77734375" style="1" customWidth="1"/>
    <col min="16" max="16" width="11.21875" style="1" customWidth="1"/>
    <col min="17" max="16384" width="8.88671875" style="1"/>
  </cols>
  <sheetData>
    <row r="1" spans="1:16" ht="18.75" customHeight="1">
      <c r="A1" s="56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0.25" customHeight="1">
      <c r="A2" s="57" t="s">
        <v>0</v>
      </c>
      <c r="B2" s="58" t="s">
        <v>1</v>
      </c>
      <c r="C2" s="57" t="s">
        <v>8</v>
      </c>
      <c r="D2" s="57"/>
      <c r="E2" s="57"/>
      <c r="F2" s="57"/>
      <c r="G2" s="57"/>
      <c r="H2" s="57"/>
      <c r="I2" s="57"/>
      <c r="J2" s="57"/>
      <c r="K2" s="57" t="s">
        <v>7</v>
      </c>
      <c r="L2" s="57"/>
      <c r="M2" s="57"/>
      <c r="N2" s="57"/>
      <c r="O2" s="57"/>
      <c r="P2" s="57"/>
    </row>
    <row r="3" spans="1:16" ht="33.75" customHeight="1">
      <c r="A3" s="57"/>
      <c r="B3" s="58"/>
      <c r="C3" s="58" t="s">
        <v>53</v>
      </c>
      <c r="D3" s="58" t="s">
        <v>54</v>
      </c>
      <c r="E3" s="58"/>
      <c r="F3" s="58"/>
      <c r="G3" s="63" t="s">
        <v>55</v>
      </c>
      <c r="H3" s="63"/>
      <c r="I3" s="63"/>
      <c r="J3" s="63"/>
      <c r="K3" s="58" t="s">
        <v>56</v>
      </c>
      <c r="L3" s="58" t="s">
        <v>2</v>
      </c>
      <c r="M3" s="58" t="s">
        <v>57</v>
      </c>
      <c r="N3" s="58" t="s">
        <v>34</v>
      </c>
      <c r="O3" s="64" t="s">
        <v>38</v>
      </c>
      <c r="P3" s="60" t="s">
        <v>30</v>
      </c>
    </row>
    <row r="4" spans="1:16" ht="63" customHeight="1">
      <c r="A4" s="57"/>
      <c r="B4" s="58"/>
      <c r="C4" s="58"/>
      <c r="D4" s="38" t="s">
        <v>58</v>
      </c>
      <c r="E4" s="38" t="s">
        <v>59</v>
      </c>
      <c r="F4" s="38" t="s">
        <v>60</v>
      </c>
      <c r="G4" s="39" t="s">
        <v>61</v>
      </c>
      <c r="H4" s="39" t="s">
        <v>62</v>
      </c>
      <c r="I4" s="38" t="s">
        <v>3</v>
      </c>
      <c r="J4" s="39" t="s">
        <v>63</v>
      </c>
      <c r="K4" s="58"/>
      <c r="L4" s="58"/>
      <c r="M4" s="58"/>
      <c r="N4" s="58"/>
      <c r="O4" s="65"/>
      <c r="P4" s="60"/>
    </row>
    <row r="5" spans="1:16" ht="15" customHeight="1">
      <c r="A5" s="51"/>
      <c r="B5" s="52">
        <v>1</v>
      </c>
      <c r="C5" s="52">
        <v>2</v>
      </c>
      <c r="D5" s="52">
        <v>3</v>
      </c>
      <c r="E5" s="52">
        <v>4</v>
      </c>
      <c r="F5" s="52">
        <v>5</v>
      </c>
      <c r="G5" s="52">
        <v>6</v>
      </c>
      <c r="H5" s="53" t="s">
        <v>28</v>
      </c>
      <c r="I5" s="54">
        <v>8</v>
      </c>
      <c r="J5" s="53" t="s">
        <v>33</v>
      </c>
      <c r="K5" s="52">
        <v>10</v>
      </c>
      <c r="L5" s="52">
        <v>11</v>
      </c>
      <c r="M5" s="52">
        <v>12</v>
      </c>
      <c r="N5" s="52">
        <v>13</v>
      </c>
      <c r="O5" s="52">
        <v>14</v>
      </c>
      <c r="P5" s="52">
        <v>15</v>
      </c>
    </row>
    <row r="6" spans="1:16">
      <c r="A6" s="40">
        <v>1</v>
      </c>
      <c r="B6" s="40">
        <v>2018</v>
      </c>
      <c r="C6" s="40"/>
      <c r="D6" s="26"/>
      <c r="E6" s="40"/>
      <c r="F6" s="25">
        <f>D6+E6</f>
        <v>0</v>
      </c>
      <c r="G6" s="25">
        <f>C6-F6</f>
        <v>0</v>
      </c>
      <c r="H6" s="26">
        <f>P6</f>
        <v>0</v>
      </c>
      <c r="I6" s="38">
        <v>0</v>
      </c>
      <c r="J6" s="41">
        <f>G6-H6-I6</f>
        <v>0</v>
      </c>
      <c r="K6" s="26">
        <f>'дотоод ус'!B6</f>
        <v>0</v>
      </c>
      <c r="L6" s="40">
        <v>0</v>
      </c>
      <c r="M6" s="25">
        <v>0</v>
      </c>
      <c r="N6" s="40">
        <f>'Зас, үйлчилгээ'!G8</f>
        <v>0</v>
      </c>
      <c r="O6" s="40"/>
      <c r="P6" s="26">
        <f>K6+L6+M6+N6</f>
        <v>0</v>
      </c>
    </row>
    <row r="7" spans="1:16">
      <c r="A7" s="42"/>
      <c r="B7" s="42"/>
      <c r="C7" s="42"/>
      <c r="D7" s="36"/>
      <c r="E7" s="42"/>
      <c r="F7" s="37"/>
      <c r="G7" s="37"/>
      <c r="H7" s="36"/>
      <c r="I7" s="43"/>
      <c r="J7" s="44"/>
      <c r="K7" s="36"/>
      <c r="L7" s="42"/>
      <c r="M7" s="37"/>
      <c r="N7" s="42"/>
      <c r="O7" s="42"/>
      <c r="P7" s="36"/>
    </row>
    <row r="8" spans="1:16" ht="16.5" customHeight="1">
      <c r="A8" s="42"/>
      <c r="B8" s="45" t="s">
        <v>64</v>
      </c>
      <c r="C8" s="42"/>
      <c r="D8" s="36"/>
      <c r="E8" s="42"/>
      <c r="F8" s="37"/>
      <c r="G8" s="37"/>
      <c r="H8" s="36"/>
      <c r="I8" s="43"/>
      <c r="J8" s="44"/>
      <c r="K8" s="36"/>
      <c r="L8" s="42"/>
      <c r="M8" s="37"/>
      <c r="N8" s="42"/>
      <c r="O8" s="42"/>
      <c r="P8" s="36"/>
    </row>
    <row r="9" spans="1:16">
      <c r="A9" s="35"/>
      <c r="B9" s="48" t="s">
        <v>44</v>
      </c>
      <c r="C9" s="45"/>
      <c r="D9" s="46"/>
      <c r="E9" s="45"/>
      <c r="F9" s="47"/>
      <c r="G9" s="47"/>
      <c r="H9" s="46"/>
      <c r="I9" s="49"/>
      <c r="J9" s="50"/>
      <c r="K9" s="46"/>
      <c r="L9" s="45"/>
      <c r="M9" s="47"/>
      <c r="N9" s="45"/>
      <c r="O9" s="35"/>
      <c r="P9" s="36"/>
    </row>
    <row r="10" spans="1:16">
      <c r="B10" s="61" t="s">
        <v>27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29"/>
    </row>
    <row r="11" spans="1:16" ht="18" customHeight="1">
      <c r="B11" s="62" t="s">
        <v>45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30"/>
    </row>
    <row r="12" spans="1:16" ht="27.75" customHeight="1">
      <c r="B12" s="62" t="s">
        <v>46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30"/>
    </row>
    <row r="13" spans="1:16" ht="13.5" customHeigh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34"/>
    </row>
    <row r="14" spans="1:16" ht="16.5" customHeight="1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34"/>
    </row>
    <row r="15" spans="1:16">
      <c r="B15" s="59" t="s">
        <v>21</v>
      </c>
      <c r="C15" s="59"/>
      <c r="D15" s="59"/>
      <c r="J15" s="8"/>
    </row>
    <row r="16" spans="1:16">
      <c r="B16" s="12" t="s">
        <v>24</v>
      </c>
      <c r="C16" s="12"/>
      <c r="D16" s="12"/>
      <c r="F16" s="13"/>
      <c r="G16" s="13"/>
      <c r="J16" s="8"/>
    </row>
    <row r="17" spans="2:10">
      <c r="B17" s="9"/>
      <c r="C17" s="9"/>
      <c r="D17" s="9"/>
      <c r="J17" s="8"/>
    </row>
    <row r="18" spans="2:10">
      <c r="B18" s="59" t="s">
        <v>22</v>
      </c>
      <c r="C18" s="59"/>
      <c r="D18" s="59"/>
      <c r="J18" s="8"/>
    </row>
    <row r="19" spans="2:10">
      <c r="B19" s="59" t="s">
        <v>23</v>
      </c>
      <c r="C19" s="59"/>
      <c r="D19" s="59"/>
      <c r="F19" s="13"/>
      <c r="G19" s="13"/>
      <c r="J19" s="8"/>
    </row>
    <row r="20" spans="2:10">
      <c r="J20" s="8"/>
    </row>
    <row r="21" spans="2:10">
      <c r="J21" s="8"/>
    </row>
    <row r="22" spans="2:10">
      <c r="J22" s="8"/>
    </row>
    <row r="23" spans="2:10">
      <c r="J23" s="8"/>
    </row>
    <row r="24" spans="2:10">
      <c r="J24" s="8"/>
    </row>
  </sheetData>
  <mergeCells count="20">
    <mergeCell ref="B15:D15"/>
    <mergeCell ref="B18:D18"/>
    <mergeCell ref="P3:P4"/>
    <mergeCell ref="K2:P2"/>
    <mergeCell ref="B19:D19"/>
    <mergeCell ref="B10:N10"/>
    <mergeCell ref="B12:N12"/>
    <mergeCell ref="B11:N11"/>
    <mergeCell ref="K3:K4"/>
    <mergeCell ref="L3:L4"/>
    <mergeCell ref="N3:N4"/>
    <mergeCell ref="G3:J3"/>
    <mergeCell ref="O3:O4"/>
    <mergeCell ref="A1:P1"/>
    <mergeCell ref="A2:A4"/>
    <mergeCell ref="M3:M4"/>
    <mergeCell ref="B2:B4"/>
    <mergeCell ref="C3:C4"/>
    <mergeCell ref="D3:F3"/>
    <mergeCell ref="C2:J2"/>
  </mergeCells>
  <pageMargins left="0.25" right="0.25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5"/>
  <cols>
    <col min="1" max="1" width="28.44140625" style="4" customWidth="1"/>
    <col min="2" max="2" width="13.77734375" style="4" customWidth="1"/>
    <col min="3" max="16384" width="8.88671875" style="4"/>
  </cols>
  <sheetData>
    <row r="1" spans="1:2">
      <c r="A1" s="66" t="s">
        <v>29</v>
      </c>
      <c r="B1" s="66"/>
    </row>
    <row r="2" spans="1:2" ht="48">
      <c r="A2" s="5" t="s">
        <v>17</v>
      </c>
      <c r="B2" s="5" t="s">
        <v>35</v>
      </c>
    </row>
    <row r="3" spans="1:2" ht="75">
      <c r="A3" s="7" t="s">
        <v>37</v>
      </c>
      <c r="B3" s="5"/>
    </row>
    <row r="4" spans="1:2" ht="30">
      <c r="A4" s="7" t="s">
        <v>18</v>
      </c>
      <c r="B4" s="18"/>
    </row>
    <row r="5" spans="1:2" s="32" customFormat="1" ht="30">
      <c r="A5" s="31" t="s">
        <v>47</v>
      </c>
      <c r="B5" s="18"/>
    </row>
    <row r="6" spans="1:2">
      <c r="A6" s="5" t="s">
        <v>6</v>
      </c>
      <c r="B6" s="27">
        <f>SUM(B3:B5)</f>
        <v>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5"/>
  <cols>
    <col min="1" max="1" width="5.6640625" style="2" customWidth="1"/>
    <col min="2" max="2" width="13.33203125" style="2" customWidth="1"/>
    <col min="3" max="3" width="11.6640625" style="2" customWidth="1"/>
    <col min="4" max="4" width="8.77734375" style="32" bestFit="1" customWidth="1"/>
    <col min="5" max="5" width="11.77734375" style="2" customWidth="1"/>
    <col min="6" max="6" width="11.44140625" style="2" customWidth="1"/>
    <col min="7" max="7" width="13.21875" style="2" customWidth="1"/>
    <col min="8" max="16384" width="8.88671875" style="2"/>
  </cols>
  <sheetData>
    <row r="1" spans="1:7" ht="15" customHeight="1">
      <c r="A1" s="67" t="s">
        <v>43</v>
      </c>
      <c r="B1" s="67"/>
      <c r="C1" s="67"/>
      <c r="D1" s="67"/>
      <c r="E1" s="67"/>
      <c r="F1" s="67"/>
      <c r="G1" s="67"/>
    </row>
    <row r="2" spans="1:7">
      <c r="A2" s="10"/>
      <c r="B2" s="10"/>
      <c r="C2" s="10"/>
      <c r="E2" s="10"/>
      <c r="F2" s="10"/>
      <c r="G2" s="10"/>
    </row>
    <row r="3" spans="1:7" ht="60">
      <c r="A3" s="11" t="s">
        <v>0</v>
      </c>
      <c r="B3" s="11" t="s">
        <v>41</v>
      </c>
      <c r="C3" s="11" t="s">
        <v>5</v>
      </c>
      <c r="D3" s="31" t="s">
        <v>39</v>
      </c>
      <c r="E3" s="11" t="s">
        <v>40</v>
      </c>
      <c r="F3" s="28" t="s">
        <v>36</v>
      </c>
      <c r="G3" s="11" t="s">
        <v>4</v>
      </c>
    </row>
    <row r="4" spans="1:7">
      <c r="A4" s="11">
        <v>1</v>
      </c>
      <c r="B4" s="11"/>
      <c r="C4" s="11"/>
      <c r="D4" s="31"/>
      <c r="E4" s="11"/>
      <c r="F4" s="11"/>
      <c r="G4" s="11">
        <f>3.14*F4*F4*E4/4</f>
        <v>0</v>
      </c>
    </row>
    <row r="5" spans="1:7">
      <c r="A5" s="11">
        <f>1+A4</f>
        <v>2</v>
      </c>
      <c r="B5" s="11"/>
      <c r="C5" s="11"/>
      <c r="D5" s="31"/>
      <c r="E5" s="11"/>
      <c r="F5" s="11"/>
      <c r="G5" s="11">
        <f t="shared" ref="G5:G7" si="0">3.14*F5*F5*E5/4</f>
        <v>0</v>
      </c>
    </row>
    <row r="6" spans="1:7">
      <c r="A6" s="11">
        <f t="shared" ref="A6:A7" si="1">1+A5</f>
        <v>3</v>
      </c>
      <c r="B6" s="11"/>
      <c r="C6" s="11"/>
      <c r="D6" s="31"/>
      <c r="E6" s="11"/>
      <c r="F6" s="11"/>
      <c r="G6" s="11">
        <f t="shared" si="0"/>
        <v>0</v>
      </c>
    </row>
    <row r="7" spans="1:7">
      <c r="A7" s="11">
        <f t="shared" si="1"/>
        <v>4</v>
      </c>
      <c r="B7" s="11"/>
      <c r="C7" s="11"/>
      <c r="D7" s="31"/>
      <c r="E7" s="11"/>
      <c r="F7" s="11"/>
      <c r="G7" s="11">
        <f t="shared" si="0"/>
        <v>0</v>
      </c>
    </row>
    <row r="8" spans="1:7" ht="15" customHeight="1">
      <c r="A8" s="68" t="s">
        <v>6</v>
      </c>
      <c r="B8" s="69"/>
      <c r="C8" s="70"/>
      <c r="D8" s="33"/>
      <c r="E8" s="11"/>
      <c r="F8" s="11"/>
      <c r="G8" s="11">
        <f>SUM(G4:G7)</f>
        <v>0</v>
      </c>
    </row>
    <row r="9" spans="1:7">
      <c r="A9" s="10"/>
      <c r="B9" s="10"/>
      <c r="C9" s="10"/>
      <c r="E9" s="10"/>
      <c r="F9" s="10"/>
      <c r="G9" s="10"/>
    </row>
    <row r="10" spans="1:7" ht="42.75" customHeight="1"/>
  </sheetData>
  <mergeCells count="2">
    <mergeCell ref="A1:G1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5" sqref="E5"/>
    </sheetView>
  </sheetViews>
  <sheetFormatPr defaultRowHeight="15"/>
  <cols>
    <col min="1" max="1" width="4.109375" style="2" customWidth="1"/>
    <col min="2" max="2" width="20.77734375" style="2" customWidth="1"/>
    <col min="3" max="5" width="10.77734375" style="2" customWidth="1"/>
    <col min="6" max="6" width="14.33203125" style="2" customWidth="1"/>
    <col min="7" max="8" width="8.88671875" style="2"/>
    <col min="9" max="9" width="20.88671875" style="2" customWidth="1"/>
    <col min="10" max="16384" width="8.88671875" style="2"/>
  </cols>
  <sheetData>
    <row r="1" spans="1:6">
      <c r="A1" s="67" t="s">
        <v>42</v>
      </c>
      <c r="B1" s="67"/>
      <c r="C1" s="67"/>
      <c r="D1" s="67"/>
      <c r="E1" s="67"/>
      <c r="F1" s="67"/>
    </row>
    <row r="3" spans="1:6" ht="48">
      <c r="A3" s="3" t="s">
        <v>0</v>
      </c>
      <c r="B3" s="3" t="s">
        <v>41</v>
      </c>
      <c r="C3" s="3" t="s">
        <v>9</v>
      </c>
      <c r="D3" s="7" t="s">
        <v>19</v>
      </c>
      <c r="E3" s="3" t="s">
        <v>48</v>
      </c>
      <c r="F3" s="3" t="s">
        <v>4</v>
      </c>
    </row>
    <row r="4" spans="1:6">
      <c r="A4" s="23">
        <v>1</v>
      </c>
      <c r="B4" s="23"/>
      <c r="C4" s="23"/>
      <c r="D4" s="23"/>
      <c r="E4" s="17"/>
      <c r="F4" s="18">
        <f>1.5*3.14*E4*E4*3600*D4/4</f>
        <v>0</v>
      </c>
    </row>
    <row r="5" spans="1:6" s="24" customFormat="1">
      <c r="A5" s="23">
        <v>2</v>
      </c>
      <c r="B5" s="23"/>
      <c r="C5" s="23"/>
      <c r="D5" s="23"/>
      <c r="E5" s="17"/>
      <c r="F5" s="18">
        <f>1.5*3.14*E5*E5*3600*D5/4</f>
        <v>0</v>
      </c>
    </row>
    <row r="6" spans="1:6" s="24" customFormat="1">
      <c r="A6" s="23">
        <v>3</v>
      </c>
      <c r="B6" s="23"/>
      <c r="C6" s="23"/>
      <c r="D6" s="23"/>
      <c r="E6" s="17"/>
      <c r="F6" s="18">
        <f t="shared" ref="F6" si="0">1.5*3.14*E6*E6*3600*D6/4</f>
        <v>0</v>
      </c>
    </row>
    <row r="7" spans="1:6" ht="15" customHeight="1">
      <c r="A7" s="68" t="s">
        <v>6</v>
      </c>
      <c r="B7" s="69"/>
      <c r="C7" s="69"/>
      <c r="D7" s="69"/>
      <c r="E7" s="70"/>
      <c r="F7" s="18">
        <f>SUM(F4:F6)</f>
        <v>0</v>
      </c>
    </row>
    <row r="8" spans="1:6" s="16" customFormat="1" ht="15" customHeight="1">
      <c r="A8" s="19"/>
      <c r="B8" s="19"/>
      <c r="C8" s="19"/>
      <c r="D8" s="19"/>
      <c r="E8" s="19"/>
      <c r="F8" s="20"/>
    </row>
    <row r="9" spans="1:6" ht="58.5" customHeight="1">
      <c r="B9" s="67"/>
      <c r="C9" s="67"/>
    </row>
  </sheetData>
  <mergeCells count="3">
    <mergeCell ref="A1:F1"/>
    <mergeCell ref="A7:E7"/>
    <mergeCell ref="B9:C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7" sqref="F7"/>
    </sheetView>
  </sheetViews>
  <sheetFormatPr defaultRowHeight="15"/>
  <cols>
    <col min="1" max="1" width="11.77734375" style="2" customWidth="1"/>
    <col min="2" max="3" width="12.77734375" style="2" customWidth="1"/>
    <col min="4" max="4" width="12.6640625" style="2" customWidth="1"/>
    <col min="5" max="5" width="12.21875" style="2" customWidth="1"/>
    <col min="6" max="6" width="7.77734375" style="14" customWidth="1"/>
    <col min="7" max="7" width="7.5546875" style="10" customWidth="1"/>
    <col min="8" max="8" width="5.6640625" style="14" customWidth="1"/>
    <col min="9" max="9" width="7" style="6" customWidth="1"/>
    <col min="10" max="10" width="7.88671875" style="32" customWidth="1"/>
    <col min="11" max="11" width="9" style="32" customWidth="1"/>
    <col min="12" max="12" width="12.21875" style="2" customWidth="1"/>
    <col min="13" max="16384" width="8.88671875" style="2"/>
  </cols>
  <sheetData>
    <row r="1" spans="1:12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2" ht="30" customHeight="1">
      <c r="A3" s="72" t="s">
        <v>1</v>
      </c>
      <c r="B3" s="66" t="s">
        <v>10</v>
      </c>
      <c r="C3" s="66"/>
      <c r="D3" s="66"/>
      <c r="E3" s="66"/>
      <c r="F3" s="72" t="s">
        <v>26</v>
      </c>
      <c r="G3" s="68" t="s">
        <v>20</v>
      </c>
      <c r="H3" s="69"/>
      <c r="I3" s="70"/>
      <c r="J3" s="68" t="s">
        <v>49</v>
      </c>
      <c r="K3" s="70"/>
      <c r="L3" s="66" t="s">
        <v>15</v>
      </c>
    </row>
    <row r="4" spans="1:12" ht="78">
      <c r="A4" s="73"/>
      <c r="B4" s="3" t="s">
        <v>13</v>
      </c>
      <c r="C4" s="3" t="s">
        <v>11</v>
      </c>
      <c r="D4" s="3" t="s">
        <v>14</v>
      </c>
      <c r="E4" s="3" t="s">
        <v>12</v>
      </c>
      <c r="F4" s="73"/>
      <c r="G4" s="11" t="s">
        <v>31</v>
      </c>
      <c r="H4" s="15" t="s">
        <v>25</v>
      </c>
      <c r="I4" s="7" t="s">
        <v>32</v>
      </c>
      <c r="J4" s="31" t="s">
        <v>50</v>
      </c>
      <c r="K4" s="31" t="s">
        <v>51</v>
      </c>
      <c r="L4" s="66"/>
    </row>
    <row r="5" spans="1:12">
      <c r="A5" s="23">
        <v>2018</v>
      </c>
      <c r="B5" s="21"/>
      <c r="C5" s="21"/>
      <c r="D5" s="21"/>
      <c r="E5" s="21"/>
      <c r="F5" s="23"/>
      <c r="G5" s="21"/>
      <c r="H5" s="23"/>
      <c r="I5" s="22"/>
      <c r="J5" s="22"/>
      <c r="K5" s="22"/>
      <c r="L5" s="27">
        <f>B5+C5+D5+E5+F5+G5+H5+I5+J5+K5</f>
        <v>0</v>
      </c>
    </row>
    <row r="6" spans="1:12">
      <c r="A6" s="71"/>
      <c r="B6" s="71"/>
      <c r="C6" s="71"/>
      <c r="D6" s="71"/>
      <c r="E6" s="71"/>
      <c r="F6" s="71"/>
      <c r="G6" s="71"/>
      <c r="H6" s="71"/>
      <c r="I6" s="71"/>
      <c r="J6" s="19"/>
      <c r="K6" s="19"/>
    </row>
  </sheetData>
  <mergeCells count="8">
    <mergeCell ref="A6:I6"/>
    <mergeCell ref="B3:E3"/>
    <mergeCell ref="A3:A4"/>
    <mergeCell ref="L3:L4"/>
    <mergeCell ref="A1:L1"/>
    <mergeCell ref="G3:I3"/>
    <mergeCell ref="J3:K3"/>
    <mergeCell ref="F3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Нийт</vt:lpstr>
      <vt:lpstr>дотоод ус</vt:lpstr>
      <vt:lpstr>Зас, үйлчилгээ</vt:lpstr>
      <vt:lpstr>Аваарь</vt:lpstr>
      <vt:lpstr>Бичилт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2017-04-24T01:05:34Z</cp:lastPrinted>
  <dcterms:created xsi:type="dcterms:W3CDTF">2017-02-15T01:42:00Z</dcterms:created>
  <dcterms:modified xsi:type="dcterms:W3CDTF">2019-01-16T06:10:43Z</dcterms:modified>
</cp:coreProperties>
</file>